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6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Обоснование!$A$1:$AD$51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27" i="1" l="1"/>
  <c r="K27" i="1"/>
  <c r="AB27" i="1" s="1"/>
  <c r="K26" i="1"/>
  <c r="AB26" i="1" s="1"/>
  <c r="AA25" i="1"/>
  <c r="K25" i="1"/>
  <c r="AB25" i="1" s="1"/>
  <c r="K24" i="1"/>
  <c r="AB24" i="1" s="1"/>
  <c r="AA23" i="1"/>
  <c r="K23" i="1"/>
  <c r="AB23" i="1" s="1"/>
  <c r="K22" i="1"/>
  <c r="AA22" i="1" s="1"/>
  <c r="AA21" i="1"/>
  <c r="K21" i="1"/>
  <c r="AB21" i="1" s="1"/>
  <c r="K20" i="1"/>
  <c r="AA20" i="1" s="1"/>
  <c r="AA18" i="1"/>
  <c r="K18" i="1"/>
  <c r="AB18" i="1" s="1"/>
  <c r="AC23" i="1" l="1"/>
  <c r="AD23" i="1"/>
  <c r="AD24" i="1"/>
  <c r="AC24" i="1"/>
  <c r="AC27" i="1"/>
  <c r="AD27" i="1"/>
  <c r="AC18" i="1"/>
  <c r="AD18" i="1"/>
  <c r="AC21" i="1"/>
  <c r="AD21" i="1"/>
  <c r="AC25" i="1"/>
  <c r="AD25" i="1"/>
  <c r="AD26" i="1"/>
  <c r="AC26" i="1"/>
  <c r="AB20" i="1"/>
  <c r="AB22" i="1"/>
  <c r="AA24" i="1"/>
  <c r="AA26" i="1"/>
  <c r="AC22" i="1" l="1"/>
  <c r="AD22" i="1"/>
  <c r="AC20" i="1"/>
  <c r="AD20" i="1"/>
  <c r="AC28" i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0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1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1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1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1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1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3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3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3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3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3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4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4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4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4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4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5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6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6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6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6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6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<sst xmlns="http://schemas.openxmlformats.org/spreadsheetml/2006/main" count="80" uniqueCount="77">
  <si>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</si>
  <si>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</si>
  <si>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</si>
  <si>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</si>
  <si>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</si>
  <si>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</si>
  <si>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</si>
  <si>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</si>
  <si>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</si>
  <si>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</si>
  <si>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</si>
  <si>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</si>
  <si>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</si>
  <si>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</si>
  <si>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</si>
  <si>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</si>
  <si>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</si>
  <si>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</si>
  <si>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</si>
  <si>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</si>
  <si>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</si>
  <si>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</si>
  <si>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</si>
  <si>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</si>
  <si>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</si>
  <si>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</si>
  <si>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</si>
  <si>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</si>
  <si>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</si>
  <si>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</si>
  <si>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</si>
  <si>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</si>
  <si>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</si>
  <si>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</si>
  <si>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</si>
  <si>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</si>
  <si>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</si>
  <si>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</si>
  <si>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</si>
  <si>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</si>
  <si>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</si>
  <si>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</si>
  <si>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</si>
  <si>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</si>
  <si>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</si>
  <si>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</si>
  <si>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</si>
  <si>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</si>
  <si>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</si>
  <si>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</si>
  <si>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</si>
  <si>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</si>
  <si>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</si>
  <si>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</si>
  <si>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</si>
  <si>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</si>
  <si>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</si>
  <si>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</si>
  <si>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</si>
  <si>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</si>
  <si>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</si>
  <si>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</si>
  <si>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работа</t>
  </si>
  <si>
    <t>Общая НМЦ договора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</si>
  <si>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</si>
  <si>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</si>
  <si>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</si>
  <si>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</si>
  <si>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</si>
  <si>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</si>
  <si>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</si>
  <si>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 xml:space="preserve">ПИР. Устройство крепления удерживающих систем по адресу: ул. Луначарского, 56  </t>
  </si>
  <si>
    <t xml:space="preserve">Разработка рабочей документации (проекта) для проведени работ по устройству крепления удерживающих систем по адресу: ул. Луначарского, 56  </t>
  </si>
  <si>
    <t>2. ООО «Т- Сервис» ИНН 5038132728</t>
  </si>
  <si>
    <t>1.ООО «Высота - СИЗ»  ИНН 6315021301</t>
  </si>
  <si>
    <t>3.ООО  «Высота-М»  ИНН 7734715894</t>
  </si>
  <si>
    <t>4.ООО «Графика Солюшен» ИНН 7743812326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</si>
</sst>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0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167" fontId="14" fillId="4" borderId="1" xfId="1" applyNumberFormat="1" applyFont="1" applyFill="1" applyBorder="1" applyAlignment="1" applyProtection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19440</xdr:colOff>
      <xdr:row>17</xdr:row>
      <xdr:rowOff>48600</xdr:rowOff>
    </xdr:from>
    <xdr:to>
      <xdr:col>29</xdr:col>
      <xdr:colOff>596520</xdr:colOff>
      <xdr:row>17</xdr:row>
      <xdr:rowOff>408960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493920" y="5108040"/>
          <a:ext cx="1486440" cy="360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267120</xdr:colOff>
      <xdr:row>16</xdr:row>
      <xdr:rowOff>48240</xdr:rowOff>
    </xdr:from>
    <xdr:to>
      <xdr:col>28</xdr:col>
      <xdr:colOff>417960</xdr:colOff>
      <xdr:row>17</xdr:row>
      <xdr:rowOff>75600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/>
        <a:stretch/>
      </xdr:blipFill>
      <xdr:spPr>
        <a:xfrm>
          <a:off x="27741600" y="4907880"/>
          <a:ext cx="150840" cy="227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351720</xdr:colOff>
      <xdr:row>26</xdr:row>
      <xdr:rowOff>720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1190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351720</xdr:colOff>
      <xdr:row>26</xdr:row>
      <xdr:rowOff>720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1190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351720</xdr:colOff>
      <xdr:row>26</xdr:row>
      <xdr:rowOff>720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1190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351720</xdr:colOff>
      <xdr:row>26</xdr:row>
      <xdr:rowOff>720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1190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351720</xdr:colOff>
      <xdr:row>26</xdr:row>
      <xdr:rowOff>720</xdr:rowOff>
    </xdr:to>
    <xdr:pic>
      <xdr:nvPicPr>
        <xdr:cNvPr id="8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1190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351720</xdr:colOff>
      <xdr:row>26</xdr:row>
      <xdr:rowOff>119880</xdr:rowOff>
    </xdr:to>
    <xdr:pic>
      <xdr:nvPicPr>
        <xdr:cNvPr id="9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1190880" cy="11952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302040</xdr:rowOff>
    </xdr:from>
    <xdr:to>
      <xdr:col>29</xdr:col>
      <xdr:colOff>351720</xdr:colOff>
      <xdr:row>27</xdr:row>
      <xdr:rowOff>120600</xdr:rowOff>
    </xdr:to>
    <xdr:pic>
      <xdr:nvPicPr>
        <xdr:cNvPr id="10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7209360"/>
          <a:ext cx="1190880" cy="25668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27</xdr:row>
      <xdr:rowOff>303120</xdr:rowOff>
    </xdr:from>
    <xdr:to>
      <xdr:col>29</xdr:col>
      <xdr:colOff>351720</xdr:colOff>
      <xdr:row>29</xdr:row>
      <xdr:rowOff>82080</xdr:rowOff>
    </xdr:to>
    <xdr:pic>
      <xdr:nvPicPr>
        <xdr:cNvPr id="11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7648560"/>
          <a:ext cx="1190880" cy="25524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30</xdr:row>
      <xdr:rowOff>93600</xdr:rowOff>
    </xdr:from>
    <xdr:to>
      <xdr:col>29</xdr:col>
      <xdr:colOff>351720</xdr:colOff>
      <xdr:row>31</xdr:row>
      <xdr:rowOff>158760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8086680"/>
          <a:ext cx="1190880" cy="2559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17</xdr:row>
      <xdr:rowOff>436320</xdr:rowOff>
    </xdr:from>
    <xdr:to>
      <xdr:col>29</xdr:col>
      <xdr:colOff>2160</xdr:colOff>
      <xdr:row>17</xdr:row>
      <xdr:rowOff>436680</xdr:rowOff>
    </xdr:to>
    <xdr:pic>
      <xdr:nvPicPr>
        <xdr:cNvPr id="13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549576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1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1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1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1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18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19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360</xdr:rowOff>
    </xdr:from>
    <xdr:to>
      <xdr:col>29</xdr:col>
      <xdr:colOff>2160</xdr:colOff>
      <xdr:row>26</xdr:row>
      <xdr:rowOff>720</xdr:rowOff>
    </xdr:to>
    <xdr:pic>
      <xdr:nvPicPr>
        <xdr:cNvPr id="21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690768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26</xdr:row>
      <xdr:rowOff>435600</xdr:rowOff>
    </xdr:from>
    <xdr:to>
      <xdr:col>29</xdr:col>
      <xdr:colOff>2160</xdr:colOff>
      <xdr:row>26</xdr:row>
      <xdr:rowOff>435960</xdr:rowOff>
    </xdr:to>
    <xdr:pic>
      <xdr:nvPicPr>
        <xdr:cNvPr id="22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27544680" y="7342920"/>
          <a:ext cx="841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23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24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25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26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27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28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29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0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1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2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3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4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5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6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7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8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39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0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1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2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3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4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5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6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7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8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49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0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1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2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3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4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5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6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7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8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59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0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1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2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3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4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5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6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7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8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69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70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71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746640</xdr:colOff>
      <xdr:row>28</xdr:row>
      <xdr:rowOff>22680</xdr:rowOff>
    </xdr:to>
    <xdr:sp macro="" textlink="">
      <xdr:nvSpPr>
        <xdr:cNvPr id="72" name="CustomShape 1" hidden="1"/>
        <xdr:cNvSpPr/>
      </xdr:nvSpPr>
      <xdr:spPr>
        <a:xfrm>
          <a:off x="0" y="0"/>
          <a:ext cx="7817760" cy="767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6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5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4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3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2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7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7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7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7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7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7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7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7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8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9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9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9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9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9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9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4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5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6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7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8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09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0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1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8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19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0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1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2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3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4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5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6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7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8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29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746760</xdr:colOff>
      <xdr:row>28</xdr:row>
      <xdr:rowOff>22860</xdr:rowOff>
    </xdr:to>
    <xdr:sp macro="" textlink="">
      <xdr:nvSpPr>
        <xdr:cNvPr id="130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9"/>
  <sheetViews>
    <sheetView tabSelected="1" zoomScale="85" zoomScaleNormal="85" workbookViewId="0">
      <pane xSplit="3" ySplit="17" topLeftCell="D33" activePane="bottomRight" state="frozen"/>
      <selection pane="topRight" activeCell="D1" sqref="D1"/>
      <selection pane="bottomLeft" activeCell="A18" sqref="A18"/>
      <selection pane="bottomRight" activeCell="C14" sqref="C14:C16"/>
    </sheetView>
  </sheetViews>
  <sheetFormatPr defaultColWidth="8.88671875" defaultRowHeight="13.2" outlineLevelRow="1" x14ac:dyDescent="0.25"/>
  <cols>
    <col min="1" max="1" width="4.44140625" style="1" customWidth="1"/>
    <col min="2" max="2" width="6.6640625" style="1" customWidth="1"/>
    <col min="3" max="3" width="38.5546875" style="1" customWidth="1"/>
    <col min="4" max="4" width="8.33203125" style="1" customWidth="1"/>
    <col min="5" max="5" width="9.5546875" style="1" customWidth="1"/>
    <col min="6" max="8" width="10.88671875" style="1" customWidth="1"/>
    <col min="9" max="9" width="14.6640625" style="1" customWidth="1"/>
    <col min="10" max="10" width="14.44140625" style="1" customWidth="1"/>
    <col min="11" max="11" width="27.5546875" style="1" customWidth="1"/>
    <col min="12" max="12" width="14.88671875" style="1" customWidth="1"/>
    <col min="13" max="13" width="17.6640625" style="1" customWidth="1"/>
    <col min="14" max="14" width="17.77734375" style="1" customWidth="1"/>
    <col min="15" max="15" width="16.21875" style="1" customWidth="1"/>
    <col min="16" max="26" width="12.6640625" style="1" customWidth="1"/>
    <col min="27" max="27" width="14.6640625" style="1" customWidth="1"/>
    <col min="28" max="28" width="12" style="1" customWidth="1"/>
    <col min="29" max="29" width="12.88671875" style="1" customWidth="1"/>
    <col min="30" max="30" width="14.21875" style="1" customWidth="1"/>
    <col min="31" max="1025" width="8.88671875" style="1"/>
  </cols>
  <sheetData>
    <row r="1" spans="1:30" ht="15.6" x14ac:dyDescent="0.25">
      <c r="V1" s="2"/>
      <c r="AA1" s="1" t="s">
        <v>0</v>
      </c>
    </row>
    <row r="2" spans="1:30" ht="15.6" x14ac:dyDescent="0.25">
      <c r="V2" s="2"/>
      <c r="AA2" s="1" t="s">
        <v>1</v>
      </c>
    </row>
    <row r="3" spans="1:30" ht="15.6" x14ac:dyDescent="0.25">
      <c r="V3" s="2"/>
      <c r="AA3" s="1" t="s">
        <v>2</v>
      </c>
    </row>
    <row r="4" spans="1:30" ht="16.5" customHeight="1" x14ac:dyDescent="0.3"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</row>
    <row r="5" spans="1:30" ht="15.75" customHeight="1" x14ac:dyDescent="0.25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 x14ac:dyDescent="0.25">
      <c r="C6" s="6" t="s">
        <v>4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</row>
    <row r="7" spans="1:30" s="5" customFormat="1" ht="19.5" customHeight="1" x14ac:dyDescent="0.25">
      <c r="C7" s="6" t="s">
        <v>5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</row>
    <row r="8" spans="1:30" s="5" customFormat="1" ht="19.5" customHeight="1" x14ac:dyDescent="0.25">
      <c r="C8" s="6" t="s">
        <v>6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30" s="5" customFormat="1" ht="19.5" customHeight="1" x14ac:dyDescent="0.25">
      <c r="C9" s="6" t="s">
        <v>7</v>
      </c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</row>
    <row r="10" spans="1:30" s="5" customFormat="1" ht="29.85" customHeight="1" x14ac:dyDescent="0.25">
      <c r="C10" s="6" t="s">
        <v>8</v>
      </c>
      <c r="D10" s="60" t="s">
        <v>71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</row>
    <row r="11" spans="1:30" s="5" customFormat="1" ht="27" customHeight="1" x14ac:dyDescent="0.25">
      <c r="C11" s="6" t="s">
        <v>9</v>
      </c>
      <c r="D11" s="61" t="s">
        <v>10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</row>
    <row r="12" spans="1:30" s="5" customFormat="1" ht="45.75" customHeight="1" x14ac:dyDescent="0.25">
      <c r="C12" s="6" t="s">
        <v>11</v>
      </c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</row>
    <row r="13" spans="1:30" ht="16.5" customHeight="1" x14ac:dyDescent="0.25"/>
    <row r="14" spans="1:30" ht="25.5" customHeight="1" x14ac:dyDescent="0.25">
      <c r="A14" s="58" t="s">
        <v>12</v>
      </c>
      <c r="B14" s="58" t="s">
        <v>13</v>
      </c>
      <c r="C14" s="58" t="s">
        <v>14</v>
      </c>
      <c r="D14" s="58" t="s">
        <v>15</v>
      </c>
      <c r="E14" s="58" t="s">
        <v>16</v>
      </c>
      <c r="F14" s="58" t="s">
        <v>17</v>
      </c>
      <c r="G14" s="58"/>
      <c r="H14" s="58"/>
      <c r="I14" s="58"/>
      <c r="J14" s="62" t="s">
        <v>18</v>
      </c>
      <c r="K14" s="58" t="s">
        <v>19</v>
      </c>
      <c r="L14" s="63" t="s">
        <v>20</v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4" t="s">
        <v>21</v>
      </c>
      <c r="AB14" s="65" t="s">
        <v>22</v>
      </c>
      <c r="AC14" s="58" t="s">
        <v>23</v>
      </c>
      <c r="AD14" s="57" t="s">
        <v>24</v>
      </c>
    </row>
    <row r="15" spans="1:30" ht="28.5" customHeight="1" x14ac:dyDescent="0.25">
      <c r="A15" s="58"/>
      <c r="B15" s="58"/>
      <c r="C15" s="58"/>
      <c r="D15" s="58"/>
      <c r="E15" s="58"/>
      <c r="F15" s="58" t="s">
        <v>25</v>
      </c>
      <c r="G15" s="58" t="s">
        <v>26</v>
      </c>
      <c r="H15" s="58" t="s">
        <v>27</v>
      </c>
      <c r="I15" s="58" t="s">
        <v>28</v>
      </c>
      <c r="J15" s="62"/>
      <c r="K15" s="62"/>
      <c r="L15" s="59" t="s">
        <v>29</v>
      </c>
      <c r="M15" s="59"/>
      <c r="N15" s="59"/>
      <c r="O15" s="59"/>
      <c r="P15" s="59"/>
      <c r="Q15" s="59" t="s">
        <v>30</v>
      </c>
      <c r="R15" s="59"/>
      <c r="S15" s="59"/>
      <c r="T15" s="59"/>
      <c r="U15" s="59"/>
      <c r="V15" s="58" t="s">
        <v>31</v>
      </c>
      <c r="W15" s="58"/>
      <c r="X15" s="58"/>
      <c r="Y15" s="58"/>
      <c r="Z15" s="58"/>
      <c r="AA15" s="64"/>
      <c r="AB15" s="65"/>
      <c r="AC15" s="65"/>
      <c r="AD15" s="57"/>
    </row>
    <row r="16" spans="1:30" ht="52.5" customHeight="1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62"/>
      <c r="K16" s="62"/>
      <c r="L16" s="8" t="s">
        <v>32</v>
      </c>
      <c r="M16" s="8" t="s">
        <v>33</v>
      </c>
      <c r="N16" s="8" t="s">
        <v>34</v>
      </c>
      <c r="O16" s="8" t="s">
        <v>35</v>
      </c>
      <c r="P16" s="7" t="s">
        <v>36</v>
      </c>
      <c r="Q16" s="7" t="s">
        <v>37</v>
      </c>
      <c r="R16" s="7" t="s">
        <v>38</v>
      </c>
      <c r="S16" s="7" t="s">
        <v>39</v>
      </c>
      <c r="T16" s="7" t="s">
        <v>40</v>
      </c>
      <c r="U16" s="7" t="s">
        <v>41</v>
      </c>
      <c r="V16" s="7" t="s">
        <v>42</v>
      </c>
      <c r="W16" s="7" t="s">
        <v>43</v>
      </c>
      <c r="X16" s="7" t="s">
        <v>44</v>
      </c>
      <c r="Y16" s="7" t="s">
        <v>45</v>
      </c>
      <c r="Z16" s="7" t="s">
        <v>46</v>
      </c>
      <c r="AA16" s="64"/>
      <c r="AB16" s="65"/>
      <c r="AC16" s="65"/>
      <c r="AD16" s="57"/>
    </row>
    <row r="17" spans="1:30" s="13" customFormat="1" ht="15.75" customHeight="1" x14ac:dyDescent="0.25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47</v>
      </c>
      <c r="M17" s="9" t="s">
        <v>48</v>
      </c>
      <c r="N17" s="9" t="s">
        <v>49</v>
      </c>
      <c r="O17" s="9" t="s">
        <v>50</v>
      </c>
      <c r="P17" s="9" t="s">
        <v>51</v>
      </c>
      <c r="Q17" s="9" t="s">
        <v>52</v>
      </c>
      <c r="R17" s="9" t="s">
        <v>53</v>
      </c>
      <c r="S17" s="9" t="s">
        <v>54</v>
      </c>
      <c r="T17" s="9" t="s">
        <v>55</v>
      </c>
      <c r="U17" s="9" t="s">
        <v>56</v>
      </c>
      <c r="V17" s="9" t="s">
        <v>57</v>
      </c>
      <c r="W17" s="9" t="s">
        <v>58</v>
      </c>
      <c r="X17" s="9" t="s">
        <v>59</v>
      </c>
      <c r="Y17" s="9" t="s">
        <v>60</v>
      </c>
      <c r="Z17" s="9" t="s">
        <v>61</v>
      </c>
      <c r="AA17" s="12">
        <v>13</v>
      </c>
      <c r="AB17" s="12">
        <v>14</v>
      </c>
      <c r="AC17" s="12">
        <v>15</v>
      </c>
      <c r="AD17" s="12">
        <v>16</v>
      </c>
    </row>
    <row r="18" spans="1:30" ht="145.5" customHeight="1" x14ac:dyDescent="0.25">
      <c r="A18" s="14">
        <v>1</v>
      </c>
      <c r="B18" s="15"/>
      <c r="C18" s="16" t="s">
        <v>72</v>
      </c>
      <c r="D18" s="17" t="s">
        <v>62</v>
      </c>
      <c r="E18" s="18">
        <v>1</v>
      </c>
      <c r="F18" s="19"/>
      <c r="G18" s="18"/>
      <c r="H18" s="20"/>
      <c r="I18" s="20"/>
      <c r="J18" s="21"/>
      <c r="K18" s="18" t="str">
        <f>IF(SUM(F18)=0,"",F18*J18)</f>
        <v/>
      </c>
      <c r="L18" s="22">
        <v>425000</v>
      </c>
      <c r="M18" s="23">
        <v>408333.33</v>
      </c>
      <c r="N18" s="23">
        <v>383333.33</v>
      </c>
      <c r="O18" s="24">
        <v>232258.08</v>
      </c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6">
        <f>COUNTIF(K18:Z18,"&gt;0")</f>
        <v>4</v>
      </c>
      <c r="AB18" s="27">
        <f>CEILING(SUM(K18:Z18)/COUNTIF(K18:Z18,"&gt;0"),0.01)</f>
        <v>362231.19</v>
      </c>
      <c r="AC18" s="27">
        <f>AB18*E18</f>
        <v>362231.19</v>
      </c>
      <c r="AD18" s="28">
        <f>STDEV(K18:Z18)/AB18*100</f>
        <v>24.383454778133746</v>
      </c>
    </row>
    <row r="19" spans="1:30" ht="74.25" hidden="1" customHeight="1" x14ac:dyDescent="0.25">
      <c r="A19" s="14">
        <v>2</v>
      </c>
      <c r="B19" s="15"/>
      <c r="C19" s="29"/>
      <c r="D19" s="17"/>
      <c r="E19" s="18"/>
      <c r="F19" s="30"/>
      <c r="G19" s="18"/>
      <c r="H19" s="20"/>
      <c r="I19" s="20"/>
      <c r="J19" s="21"/>
      <c r="K19" s="18"/>
      <c r="L19" s="31"/>
      <c r="M19" s="31"/>
      <c r="N19" s="31"/>
      <c r="O19" s="31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6"/>
      <c r="AB19" s="27"/>
      <c r="AC19" s="27"/>
      <c r="AD19" s="28"/>
    </row>
    <row r="20" spans="1:30" ht="34.5" hidden="1" customHeight="1" x14ac:dyDescent="0.25">
      <c r="A20" s="14">
        <v>3</v>
      </c>
      <c r="B20" s="15"/>
      <c r="C20" s="29"/>
      <c r="D20" s="17"/>
      <c r="E20" s="18"/>
      <c r="F20" s="32"/>
      <c r="G20" s="18"/>
      <c r="H20" s="20"/>
      <c r="I20" s="20"/>
      <c r="J20" s="21"/>
      <c r="K20" s="18" t="str">
        <f t="shared" ref="K20:K27" si="0">IF(SUM(F20)=0,"",F20*J20)</f>
        <v/>
      </c>
      <c r="L20" s="31"/>
      <c r="M20" s="31"/>
      <c r="N20" s="31"/>
      <c r="O20" s="31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6">
        <f t="shared" ref="AA20:AA27" si="1">COUNTIF(K20:Z20,"&gt;0")</f>
        <v>0</v>
      </c>
      <c r="AB20" s="27" t="e">
        <f t="shared" ref="AB20:AB27" si="2">CEILING(SUM(K20:Z20)/COUNTIF(K20:Z20,"&gt;0"),0.01)</f>
        <v>#DIV/0!</v>
      </c>
      <c r="AC20" s="27" t="e">
        <f t="shared" ref="AC20:AC27" si="3">AB20*E20</f>
        <v>#DIV/0!</v>
      </c>
      <c r="AD20" s="28" t="e">
        <f t="shared" ref="AD20:AD27" si="4">STDEV(K20:Z20)/AB20*100</f>
        <v>#DIV/0!</v>
      </c>
    </row>
    <row r="21" spans="1:30" ht="34.5" hidden="1" customHeight="1" x14ac:dyDescent="0.25">
      <c r="A21" s="14">
        <v>4</v>
      </c>
      <c r="B21" s="15"/>
      <c r="C21" s="29"/>
      <c r="D21" s="17"/>
      <c r="E21" s="18"/>
      <c r="F21" s="32"/>
      <c r="G21" s="18"/>
      <c r="H21" s="20"/>
      <c r="I21" s="20"/>
      <c r="J21" s="21"/>
      <c r="K21" s="18" t="str">
        <f t="shared" si="0"/>
        <v/>
      </c>
      <c r="L21" s="31"/>
      <c r="M21" s="31"/>
      <c r="N21" s="31"/>
      <c r="O21" s="31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6">
        <f t="shared" si="1"/>
        <v>0</v>
      </c>
      <c r="AB21" s="27" t="e">
        <f t="shared" si="2"/>
        <v>#DIV/0!</v>
      </c>
      <c r="AC21" s="27" t="e">
        <f t="shared" si="3"/>
        <v>#DIV/0!</v>
      </c>
      <c r="AD21" s="28" t="e">
        <f t="shared" si="4"/>
        <v>#DIV/0!</v>
      </c>
    </row>
    <row r="22" spans="1:30" ht="34.5" hidden="1" customHeight="1" x14ac:dyDescent="0.25">
      <c r="A22" s="14">
        <v>5</v>
      </c>
      <c r="B22" s="15"/>
      <c r="C22" s="29"/>
      <c r="D22" s="17"/>
      <c r="E22" s="18"/>
      <c r="F22" s="32"/>
      <c r="G22" s="18"/>
      <c r="H22" s="20"/>
      <c r="I22" s="20"/>
      <c r="J22" s="21"/>
      <c r="K22" s="18" t="str">
        <f t="shared" si="0"/>
        <v/>
      </c>
      <c r="L22" s="31"/>
      <c r="M22" s="31"/>
      <c r="N22" s="31"/>
      <c r="O22" s="31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6">
        <f t="shared" si="1"/>
        <v>0</v>
      </c>
      <c r="AB22" s="27" t="e">
        <f t="shared" si="2"/>
        <v>#DIV/0!</v>
      </c>
      <c r="AC22" s="27" t="e">
        <f t="shared" si="3"/>
        <v>#DIV/0!</v>
      </c>
      <c r="AD22" s="28" t="e">
        <f t="shared" si="4"/>
        <v>#DIV/0!</v>
      </c>
    </row>
    <row r="23" spans="1:30" ht="34.5" hidden="1" customHeight="1" outlineLevel="1" x14ac:dyDescent="0.25">
      <c r="A23" s="14">
        <v>6</v>
      </c>
      <c r="B23" s="15"/>
      <c r="C23" s="29"/>
      <c r="D23" s="17"/>
      <c r="E23" s="18"/>
      <c r="F23" s="32"/>
      <c r="G23" s="18"/>
      <c r="H23" s="20"/>
      <c r="I23" s="20"/>
      <c r="J23" s="21"/>
      <c r="K23" s="18" t="str">
        <f t="shared" si="0"/>
        <v/>
      </c>
      <c r="L23" s="31"/>
      <c r="M23" s="31"/>
      <c r="N23" s="31"/>
      <c r="O23" s="31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6">
        <f t="shared" si="1"/>
        <v>0</v>
      </c>
      <c r="AB23" s="27" t="e">
        <f t="shared" si="2"/>
        <v>#DIV/0!</v>
      </c>
      <c r="AC23" s="27" t="e">
        <f t="shared" si="3"/>
        <v>#DIV/0!</v>
      </c>
      <c r="AD23" s="28" t="e">
        <f t="shared" si="4"/>
        <v>#DIV/0!</v>
      </c>
    </row>
    <row r="24" spans="1:30" ht="34.5" hidden="1" customHeight="1" outlineLevel="1" x14ac:dyDescent="0.25">
      <c r="A24" s="14">
        <v>7</v>
      </c>
      <c r="B24" s="15"/>
      <c r="C24" s="29"/>
      <c r="D24" s="17"/>
      <c r="E24" s="18"/>
      <c r="F24" s="32"/>
      <c r="G24" s="18"/>
      <c r="H24" s="20"/>
      <c r="I24" s="20"/>
      <c r="J24" s="21"/>
      <c r="K24" s="18" t="str">
        <f t="shared" si="0"/>
        <v/>
      </c>
      <c r="L24" s="31"/>
      <c r="M24" s="31"/>
      <c r="N24" s="31"/>
      <c r="O24" s="31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6">
        <f t="shared" si="1"/>
        <v>0</v>
      </c>
      <c r="AB24" s="27" t="e">
        <f t="shared" si="2"/>
        <v>#DIV/0!</v>
      </c>
      <c r="AC24" s="27" t="e">
        <f t="shared" si="3"/>
        <v>#DIV/0!</v>
      </c>
      <c r="AD24" s="28" t="e">
        <f t="shared" si="4"/>
        <v>#DIV/0!</v>
      </c>
    </row>
    <row r="25" spans="1:30" ht="34.5" hidden="1" customHeight="1" outlineLevel="1" x14ac:dyDescent="0.25">
      <c r="A25" s="14">
        <v>8</v>
      </c>
      <c r="B25" s="15"/>
      <c r="C25" s="29"/>
      <c r="D25" s="17"/>
      <c r="E25" s="18"/>
      <c r="F25" s="32"/>
      <c r="G25" s="18"/>
      <c r="H25" s="20"/>
      <c r="I25" s="20"/>
      <c r="J25" s="21"/>
      <c r="K25" s="18" t="str">
        <f t="shared" si="0"/>
        <v/>
      </c>
      <c r="L25" s="31"/>
      <c r="M25" s="31"/>
      <c r="N25" s="31"/>
      <c r="O25" s="31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6">
        <f t="shared" si="1"/>
        <v>0</v>
      </c>
      <c r="AB25" s="27" t="e">
        <f t="shared" si="2"/>
        <v>#DIV/0!</v>
      </c>
      <c r="AC25" s="27" t="e">
        <f t="shared" si="3"/>
        <v>#DIV/0!</v>
      </c>
      <c r="AD25" s="28" t="e">
        <f t="shared" si="4"/>
        <v>#DIV/0!</v>
      </c>
    </row>
    <row r="26" spans="1:30" ht="34.5" hidden="1" customHeight="1" outlineLevel="1" x14ac:dyDescent="0.25">
      <c r="A26" s="14">
        <v>9</v>
      </c>
      <c r="B26" s="15"/>
      <c r="C26" s="29"/>
      <c r="D26" s="17"/>
      <c r="E26" s="18"/>
      <c r="F26" s="32"/>
      <c r="G26" s="18"/>
      <c r="H26" s="20"/>
      <c r="I26" s="20"/>
      <c r="J26" s="21"/>
      <c r="K26" s="18" t="str">
        <f t="shared" si="0"/>
        <v/>
      </c>
      <c r="L26" s="31"/>
      <c r="M26" s="31"/>
      <c r="N26" s="31"/>
      <c r="O26" s="31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6">
        <f t="shared" si="1"/>
        <v>0</v>
      </c>
      <c r="AB26" s="27" t="e">
        <f t="shared" si="2"/>
        <v>#DIV/0!</v>
      </c>
      <c r="AC26" s="27" t="e">
        <f t="shared" si="3"/>
        <v>#DIV/0!</v>
      </c>
      <c r="AD26" s="28" t="e">
        <f t="shared" si="4"/>
        <v>#DIV/0!</v>
      </c>
    </row>
    <row r="27" spans="1:30" ht="34.5" customHeight="1" outlineLevel="1" x14ac:dyDescent="0.25">
      <c r="A27" s="14">
        <v>10</v>
      </c>
      <c r="B27" s="15"/>
      <c r="C27" s="29"/>
      <c r="D27" s="17"/>
      <c r="E27" s="18"/>
      <c r="F27" s="32"/>
      <c r="G27" s="18"/>
      <c r="H27" s="20"/>
      <c r="I27" s="20"/>
      <c r="J27" s="21"/>
      <c r="K27" s="18" t="str">
        <f t="shared" si="0"/>
        <v/>
      </c>
      <c r="L27" s="31"/>
      <c r="M27" s="31"/>
      <c r="N27" s="31"/>
      <c r="O27" s="31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6">
        <f t="shared" si="1"/>
        <v>0</v>
      </c>
      <c r="AB27" s="27" t="e">
        <f t="shared" si="2"/>
        <v>#DIV/0!</v>
      </c>
      <c r="AC27" s="27" t="e">
        <f t="shared" si="3"/>
        <v>#DIV/0!</v>
      </c>
      <c r="AD27" s="28" t="e">
        <f t="shared" si="4"/>
        <v>#DIV/0!</v>
      </c>
    </row>
    <row r="28" spans="1:30" ht="24" customHeight="1" x14ac:dyDescent="0.25">
      <c r="A28" s="33"/>
      <c r="B28" s="34"/>
      <c r="C28" s="56" t="s">
        <v>63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6"/>
      <c r="AC28" s="36" t="e">
        <f>SUM(AC18:AC27)</f>
        <v>#DIV/0!</v>
      </c>
      <c r="AD28" s="37"/>
    </row>
    <row r="29" spans="1:30" ht="13.5" customHeight="1" x14ac:dyDescent="0.25"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9"/>
    </row>
    <row r="30" spans="1:30" s="40" customFormat="1" ht="13.5" customHeight="1" x14ac:dyDescent="0.25">
      <c r="C30" s="40" t="s">
        <v>64</v>
      </c>
    </row>
    <row r="31" spans="1:30" s="40" customFormat="1" ht="15" customHeight="1" x14ac:dyDescent="0.25">
      <c r="C31" s="41" t="s">
        <v>74</v>
      </c>
    </row>
    <row r="32" spans="1:30" s="40" customFormat="1" ht="15" customHeight="1" x14ac:dyDescent="0.25">
      <c r="C32" s="41" t="s">
        <v>73</v>
      </c>
    </row>
    <row r="33" spans="3:29" s="40" customFormat="1" ht="15" customHeight="1" x14ac:dyDescent="0.25">
      <c r="C33" s="41" t="s">
        <v>75</v>
      </c>
    </row>
    <row r="34" spans="3:29" ht="13.5" customHeight="1" x14ac:dyDescent="0.25">
      <c r="C34" s="1" t="s">
        <v>76</v>
      </c>
      <c r="L34" s="42"/>
    </row>
    <row r="35" spans="3:29" ht="13.5" customHeight="1" x14ac:dyDescent="0.25">
      <c r="L35" s="42"/>
    </row>
    <row r="36" spans="3:29" s="43" customFormat="1" ht="13.5" customHeight="1" x14ac:dyDescent="0.3">
      <c r="C36" s="44" t="s">
        <v>65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3:29" s="43" customFormat="1" ht="13.5" customHeight="1" x14ac:dyDescent="0.3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3:29" s="43" customFormat="1" ht="13.5" customHeight="1" x14ac:dyDescent="0.3">
      <c r="C38" s="52"/>
      <c r="D38" s="46"/>
      <c r="E38" s="46"/>
      <c r="F38" s="53"/>
      <c r="G38" s="53"/>
      <c r="H38" s="53"/>
      <c r="I38" s="53"/>
      <c r="J38" s="53"/>
      <c r="K38" s="47"/>
      <c r="L38" s="53"/>
      <c r="M38" s="53"/>
      <c r="N38" s="53"/>
      <c r="O38" s="48"/>
      <c r="P38" s="48"/>
      <c r="Q38" s="1"/>
      <c r="R38" s="1"/>
      <c r="S38" s="1"/>
      <c r="T38" s="1"/>
      <c r="U38" s="1"/>
      <c r="V38" s="53"/>
      <c r="W38" s="53"/>
      <c r="X38" s="53"/>
      <c r="Y38" s="53"/>
      <c r="Z38" s="53"/>
      <c r="AA38" s="53"/>
      <c r="AB38" s="53"/>
      <c r="AC38" s="49"/>
    </row>
    <row r="39" spans="3:29" s="43" customFormat="1" ht="13.5" customHeight="1" x14ac:dyDescent="0.3">
      <c r="C39" s="50" t="s">
        <v>66</v>
      </c>
      <c r="D39" s="46"/>
      <c r="E39" s="46"/>
      <c r="F39" s="54" t="s">
        <v>67</v>
      </c>
      <c r="G39" s="54"/>
      <c r="H39" s="54"/>
      <c r="I39" s="54"/>
      <c r="J39" s="54"/>
      <c r="K39" s="1"/>
      <c r="L39" s="55" t="s">
        <v>68</v>
      </c>
      <c r="M39" s="55"/>
      <c r="N39" s="55"/>
      <c r="O39" s="48"/>
      <c r="P39" s="48"/>
      <c r="Q39" s="1"/>
      <c r="R39" s="1"/>
      <c r="S39" s="1"/>
      <c r="T39" s="1"/>
      <c r="U39" s="1"/>
      <c r="V39" s="54"/>
      <c r="W39" s="54"/>
      <c r="X39" s="54"/>
      <c r="Y39" s="54"/>
      <c r="Z39" s="54"/>
      <c r="AA39" s="54"/>
      <c r="AB39" s="54"/>
    </row>
    <row r="40" spans="3:29" ht="13.5" customHeight="1" x14ac:dyDescent="0.25">
      <c r="C40" s="51"/>
    </row>
    <row r="41" spans="3:29" ht="13.5" customHeight="1" x14ac:dyDescent="0.25">
      <c r="C41" s="44" t="s">
        <v>69</v>
      </c>
    </row>
    <row r="42" spans="3:29" ht="13.5" customHeight="1" x14ac:dyDescent="0.25"/>
    <row r="43" spans="3:29" x14ac:dyDescent="0.25">
      <c r="C43" s="45"/>
      <c r="D43" s="46"/>
      <c r="E43" s="46"/>
      <c r="F43" s="53"/>
      <c r="G43" s="53"/>
      <c r="H43" s="53"/>
      <c r="I43" s="53"/>
      <c r="J43" s="53"/>
      <c r="K43" s="47"/>
      <c r="L43" s="53"/>
      <c r="M43" s="53"/>
      <c r="N43" s="53"/>
      <c r="O43" s="48"/>
      <c r="P43" s="48"/>
      <c r="V43" s="53"/>
      <c r="W43" s="53"/>
      <c r="X43" s="53"/>
      <c r="Y43" s="53"/>
      <c r="Z43" s="53"/>
      <c r="AA43" s="53"/>
      <c r="AB43" s="53"/>
    </row>
    <row r="44" spans="3:29" x14ac:dyDescent="0.25">
      <c r="C44" s="50" t="s">
        <v>66</v>
      </c>
      <c r="D44" s="46"/>
      <c r="E44" s="46"/>
      <c r="F44" s="54" t="s">
        <v>67</v>
      </c>
      <c r="G44" s="54"/>
      <c r="H44" s="54"/>
      <c r="I44" s="54"/>
      <c r="J44" s="54"/>
      <c r="L44" s="55" t="s">
        <v>68</v>
      </c>
      <c r="M44" s="55"/>
      <c r="N44" s="55"/>
      <c r="O44" s="48"/>
      <c r="P44" s="48"/>
      <c r="V44" s="54"/>
      <c r="W44" s="54"/>
      <c r="X44" s="54"/>
      <c r="Y44" s="54"/>
      <c r="Z44" s="54"/>
      <c r="AA44" s="54"/>
      <c r="AB44" s="54"/>
    </row>
    <row r="47" spans="3:29" x14ac:dyDescent="0.25">
      <c r="C47" s="44" t="s">
        <v>70</v>
      </c>
    </row>
    <row r="49" spans="3:30" x14ac:dyDescent="0.25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8:M28"/>
    <mergeCell ref="F38:J38"/>
    <mergeCell ref="L38:N38"/>
    <mergeCell ref="V38:AB38"/>
    <mergeCell ref="F39:J39"/>
    <mergeCell ref="L39:N39"/>
    <mergeCell ref="V39:AB39"/>
    <mergeCell ref="C49:AD49"/>
    <mergeCell ref="F43:J43"/>
    <mergeCell ref="L43:N43"/>
    <mergeCell ref="V43:AB43"/>
    <mergeCell ref="F44:J44"/>
    <mergeCell ref="L44:N44"/>
    <mergeCell ref="V44:AB44"/>
  </mergeCells>
  <dataValidations count="2">
    <dataValidation type="list" allowBlank="1" showInputMessage="1" showErrorMessage="1" sqref="D7:AC7">
      <formula1>подгруппа</formula1>
      <formula2>0</formula2>
    </dataValidation>
    <dataValidation type="list" allowBlank="1" showInputMessage="1" showErrorMessage="1" sqref="D6:AC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firstPageNumber="0" fitToHeight="0" orientation="landscape" horizontalDpi="300" verticalDpi="30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Печенкина Ольга Николаевна</cp:lastModifiedBy>
  <cp:revision>3</cp:revision>
  <cp:lastPrinted>2019-10-25T15:15:52Z</cp:lastPrinted>
  <dcterms:created xsi:type="dcterms:W3CDTF">1996-10-08T23:32:33Z</dcterms:created>
  <dcterms:modified xsi:type="dcterms:W3CDTF">2023-12-26T12:36:49Z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